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<sst xmlns="http://schemas.openxmlformats.org/spreadsheetml/2006/main" count="321" uniqueCount="212">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</sst>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opLeftCell="A46"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61" t="s">
        <v>178</v>
      </c>
      <c r="B1" s="162"/>
      <c r="C1" s="162"/>
      <c r="D1" s="162"/>
      <c r="E1" s="163"/>
    </row>
    <row r="2" spans="1:5" ht="14.25" customHeight="1" thickBot="1" x14ac:dyDescent="0.3">
      <c r="A2" s="93"/>
      <c r="B2" s="94"/>
      <c r="C2" s="94"/>
      <c r="D2" s="95" t="s">
        <v>181</v>
      </c>
      <c r="E2" s="96" t="s">
        <v>182</v>
      </c>
    </row>
    <row r="3" spans="1:5" ht="15" customHeight="1" x14ac:dyDescent="0.25">
      <c r="A3" s="164" t="s">
        <v>205</v>
      </c>
      <c r="B3" s="166" t="s">
        <v>210</v>
      </c>
      <c r="C3" s="168" t="s">
        <v>1</v>
      </c>
      <c r="D3" s="97" t="s">
        <v>2</v>
      </c>
      <c r="E3" s="51">
        <v>44289</v>
      </c>
    </row>
    <row r="4" spans="1:5" ht="15.75" thickBot="1" x14ac:dyDescent="0.3">
      <c r="A4" s="165"/>
      <c r="B4" s="167"/>
      <c r="C4" s="169"/>
      <c r="D4" s="98" t="s">
        <v>3</v>
      </c>
      <c r="E4" s="52">
        <v>44295</v>
      </c>
    </row>
    <row r="5" spans="1:5" ht="51" customHeight="1" thickBot="1" x14ac:dyDescent="0.3">
      <c r="A5" s="170" t="s">
        <v>133</v>
      </c>
      <c r="B5" s="171"/>
      <c r="C5" s="99"/>
      <c r="D5" s="100"/>
      <c r="E5" s="6"/>
    </row>
    <row r="6" spans="1:5" ht="15.75" customHeight="1" x14ac:dyDescent="0.25">
      <c r="A6" s="132" t="s">
        <v>4</v>
      </c>
      <c r="B6" s="133">
        <v>30.3</v>
      </c>
      <c r="C6" s="102"/>
      <c r="D6" s="102"/>
      <c r="E6" s="6"/>
    </row>
    <row r="7" spans="1:5" x14ac:dyDescent="0.25">
      <c r="A7" s="103" t="s">
        <v>5</v>
      </c>
      <c r="B7" s="131">
        <v>21.8</v>
      </c>
      <c r="C7" s="102"/>
      <c r="D7" s="102"/>
      <c r="E7" s="6"/>
    </row>
    <row r="8" spans="1:5" x14ac:dyDescent="0.25">
      <c r="A8" s="103" t="s">
        <v>6</v>
      </c>
      <c r="B8" s="119">
        <v>21.6</v>
      </c>
      <c r="C8" s="102"/>
      <c r="D8" s="102"/>
      <c r="E8" s="6"/>
    </row>
    <row r="9" spans="1:5" x14ac:dyDescent="0.25">
      <c r="A9" s="103" t="s">
        <v>7</v>
      </c>
      <c r="B9" s="119" t="s">
        <v>194</v>
      </c>
      <c r="C9" s="115" t="s">
        <v>202</v>
      </c>
      <c r="D9" s="102"/>
      <c r="E9" s="6"/>
    </row>
    <row r="10" spans="1:5" x14ac:dyDescent="0.25">
      <c r="A10" s="103" t="s">
        <v>170</v>
      </c>
      <c r="B10" s="157">
        <v>31.4</v>
      </c>
      <c r="C10" s="159"/>
      <c r="D10" s="102"/>
      <c r="E10" s="6"/>
    </row>
    <row r="11" spans="1:5" x14ac:dyDescent="0.25">
      <c r="A11" s="103" t="s">
        <v>8</v>
      </c>
      <c r="B11" s="119">
        <v>20</v>
      </c>
      <c r="C11" s="102"/>
      <c r="D11" s="102"/>
      <c r="E11" s="6"/>
    </row>
    <row r="12" spans="1:5" x14ac:dyDescent="0.25">
      <c r="A12" s="103" t="s">
        <v>9</v>
      </c>
      <c r="B12" s="119">
        <v>20.9</v>
      </c>
      <c r="C12" s="102"/>
      <c r="D12" s="102"/>
      <c r="E12" s="6"/>
    </row>
    <row r="13" spans="1:5" x14ac:dyDescent="0.25">
      <c r="A13" s="103" t="s">
        <v>10</v>
      </c>
      <c r="B13" s="158">
        <v>23.2</v>
      </c>
      <c r="C13" s="160"/>
      <c r="D13" s="102"/>
      <c r="E13" s="6"/>
    </row>
    <row r="14" spans="1:5" ht="30" customHeight="1" thickBot="1" x14ac:dyDescent="0.3">
      <c r="A14" s="6"/>
      <c r="C14" s="6"/>
      <c r="D14" s="6"/>
      <c r="E14" s="6"/>
    </row>
    <row r="15" spans="1:5" ht="63.75" customHeight="1" thickBot="1" x14ac:dyDescent="0.3">
      <c r="A15" s="178" t="s">
        <v>173</v>
      </c>
      <c r="B15" s="179"/>
      <c r="C15" s="11"/>
      <c r="D15" s="104"/>
    </row>
    <row r="16" spans="1:5" ht="19.5" customHeight="1" thickBot="1" x14ac:dyDescent="0.3">
      <c r="A16" s="42" t="s">
        <v>184</v>
      </c>
      <c r="B16" s="43" t="s">
        <v>185</v>
      </c>
      <c r="C16" s="11"/>
      <c r="D16" s="104"/>
    </row>
    <row r="17" spans="1:10" ht="15" customHeight="1" x14ac:dyDescent="0.25">
      <c r="A17" s="134" t="s">
        <v>208</v>
      </c>
      <c r="B17" s="120">
        <v>14.95</v>
      </c>
      <c r="C17" s="11"/>
      <c r="D17" s="104"/>
    </row>
    <row r="18" spans="1:10" x14ac:dyDescent="0.25">
      <c r="A18" s="134" t="s">
        <v>206</v>
      </c>
      <c r="B18" s="120">
        <v>11.46</v>
      </c>
      <c r="C18" s="105"/>
      <c r="D18" s="116"/>
    </row>
    <row r="19" spans="1:10" x14ac:dyDescent="0.25">
      <c r="A19" s="134" t="s">
        <v>187</v>
      </c>
      <c r="B19" s="121">
        <v>25.09</v>
      </c>
      <c r="C19" s="105"/>
      <c r="D19" s="116"/>
    </row>
    <row r="20" spans="1:10" x14ac:dyDescent="0.25">
      <c r="A20" s="135" t="s">
        <v>188</v>
      </c>
      <c r="B20" s="121">
        <v>25.15</v>
      </c>
      <c r="C20" s="105"/>
      <c r="D20" s="116"/>
    </row>
    <row r="21" spans="1:10" x14ac:dyDescent="0.25">
      <c r="A21" s="136" t="s">
        <v>207</v>
      </c>
      <c r="B21" s="121">
        <v>32.76</v>
      </c>
      <c r="C21" s="105"/>
      <c r="D21" s="116"/>
    </row>
    <row r="22" spans="1:10" x14ac:dyDescent="0.25">
      <c r="A22" s="135" t="s">
        <v>189</v>
      </c>
      <c r="B22" s="121">
        <v>24.05</v>
      </c>
      <c r="C22" s="105"/>
      <c r="D22" s="116"/>
    </row>
    <row r="23" spans="1:10" x14ac:dyDescent="0.25">
      <c r="A23" s="135" t="s">
        <v>190</v>
      </c>
      <c r="B23" s="122">
        <v>42.29</v>
      </c>
      <c r="C23" s="105"/>
      <c r="D23" s="116"/>
    </row>
    <row r="24" spans="1:10" x14ac:dyDescent="0.25">
      <c r="A24" s="135" t="s">
        <v>191</v>
      </c>
      <c r="B24" s="121">
        <v>23.02</v>
      </c>
      <c r="C24" s="105"/>
      <c r="D24" s="116"/>
      <c r="I24" s="106"/>
      <c r="J24" s="106"/>
    </row>
    <row r="25" spans="1:10" x14ac:dyDescent="0.25">
      <c r="A25" s="135" t="s">
        <v>192</v>
      </c>
      <c r="B25" s="121">
        <v>22.33</v>
      </c>
      <c r="C25" s="105"/>
      <c r="D25" s="116"/>
      <c r="I25" s="58"/>
      <c r="J25" s="58"/>
    </row>
    <row r="26" spans="1:10" x14ac:dyDescent="0.25">
      <c r="A26" s="135" t="s">
        <v>193</v>
      </c>
      <c r="B26" s="121">
        <v>23.94</v>
      </c>
      <c r="C26" s="105"/>
      <c r="D26" s="116"/>
    </row>
    <row r="27" spans="1:10" x14ac:dyDescent="0.25">
      <c r="A27" s="110" t="s">
        <v>10</v>
      </c>
      <c r="B27" s="121">
        <v>22.45</v>
      </c>
      <c r="C27" s="145"/>
      <c r="D27" s="116"/>
    </row>
    <row r="28" spans="1:10" ht="30" customHeight="1" thickBot="1" x14ac:dyDescent="0.3">
      <c r="A28" s="6"/>
      <c r="B28" s="39"/>
    </row>
    <row r="29" spans="1:10" ht="45" customHeight="1" thickBot="1" x14ac:dyDescent="0.3">
      <c r="A29" s="170" t="s">
        <v>134</v>
      </c>
      <c r="B29" s="177"/>
      <c r="C29" s="156"/>
      <c r="D29" s="100"/>
    </row>
    <row r="30" spans="1:10" x14ac:dyDescent="0.25">
      <c r="A30" s="111" t="s">
        <v>11</v>
      </c>
      <c r="B30" s="151">
        <v>17042</v>
      </c>
      <c r="C30" s="107"/>
      <c r="D30" s="107"/>
    </row>
    <row r="31" spans="1:10" x14ac:dyDescent="0.25">
      <c r="A31" s="47" t="s">
        <v>12</v>
      </c>
      <c r="B31" s="123">
        <v>51572</v>
      </c>
      <c r="C31" s="107"/>
      <c r="D31" s="107"/>
    </row>
    <row r="32" spans="1:10" x14ac:dyDescent="0.25">
      <c r="A32" s="47" t="s">
        <v>13</v>
      </c>
      <c r="B32" s="151">
        <v>12617</v>
      </c>
      <c r="C32" s="107"/>
      <c r="D32" s="107"/>
    </row>
    <row r="33" spans="1:7" x14ac:dyDescent="0.25">
      <c r="A33" s="47" t="s">
        <v>4</v>
      </c>
      <c r="B33" s="123">
        <v>8367</v>
      </c>
      <c r="C33" s="107"/>
      <c r="D33" s="107"/>
    </row>
    <row r="34" spans="1:7" x14ac:dyDescent="0.25">
      <c r="A34" s="47" t="s">
        <v>14</v>
      </c>
      <c r="B34" s="123">
        <v>10673</v>
      </c>
      <c r="C34" s="107"/>
      <c r="D34" s="107"/>
    </row>
    <row r="35" spans="1:7" x14ac:dyDescent="0.25">
      <c r="A35" s="47" t="s">
        <v>15</v>
      </c>
      <c r="B35" s="123">
        <v>36467</v>
      </c>
      <c r="C35" s="107"/>
      <c r="D35" s="107"/>
    </row>
    <row r="36" spans="1:7" x14ac:dyDescent="0.25">
      <c r="A36" s="47" t="s">
        <v>16</v>
      </c>
      <c r="B36" s="123">
        <v>43382</v>
      </c>
      <c r="D36" s="107"/>
    </row>
    <row r="37" spans="1:7" x14ac:dyDescent="0.25">
      <c r="A37" s="47" t="s">
        <v>17</v>
      </c>
      <c r="B37" s="123">
        <v>9520</v>
      </c>
      <c r="C37" s="107"/>
      <c r="D37" s="107"/>
    </row>
    <row r="38" spans="1:7" x14ac:dyDescent="0.25">
      <c r="A38" s="47" t="s">
        <v>18</v>
      </c>
      <c r="B38" s="123">
        <v>189640</v>
      </c>
      <c r="C38" s="107"/>
      <c r="D38" s="107"/>
    </row>
    <row r="39" spans="1:7" ht="30" customHeight="1" thickBot="1" x14ac:dyDescent="0.3"/>
    <row r="40" spans="1:7" ht="44.25" customHeight="1" thickBot="1" x14ac:dyDescent="0.3">
      <c r="A40" s="170" t="s">
        <v>19</v>
      </c>
      <c r="B40" s="177"/>
      <c r="C40" s="155"/>
      <c r="D40" s="2"/>
    </row>
    <row r="41" spans="1:7" x14ac:dyDescent="0.25">
      <c r="A41" s="111" t="s">
        <v>5</v>
      </c>
      <c r="B41" s="124">
        <v>36.14</v>
      </c>
      <c r="C41" s="105"/>
      <c r="D41" s="107"/>
      <c r="E41" s="107"/>
      <c r="F41" s="116"/>
      <c r="G41" s="107"/>
    </row>
    <row r="42" spans="1:7" x14ac:dyDescent="0.25">
      <c r="A42" s="47" t="s">
        <v>6</v>
      </c>
      <c r="B42" s="124">
        <v>8.65</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19.71</v>
      </c>
      <c r="C45" s="105"/>
      <c r="D45" s="107"/>
      <c r="E45" s="107"/>
      <c r="F45" s="116"/>
      <c r="G45" s="107"/>
    </row>
    <row r="46" spans="1:7" x14ac:dyDescent="0.25">
      <c r="A46" s="47" t="s">
        <v>25</v>
      </c>
      <c r="B46" s="124" t="s">
        <v>211</v>
      </c>
      <c r="C46" s="105"/>
      <c r="D46" s="107"/>
      <c r="E46" s="107"/>
      <c r="F46" s="116"/>
      <c r="G46" s="107"/>
    </row>
    <row r="47" spans="1:7" ht="30.75" customHeight="1" thickBot="1" x14ac:dyDescent="0.3">
      <c r="D47" s="107"/>
      <c r="E47" s="107"/>
      <c r="F47" s="107"/>
      <c r="G47" s="107"/>
    </row>
    <row r="48" spans="1:7" ht="57" customHeight="1" thickBot="1" x14ac:dyDescent="0.3">
      <c r="A48" s="180" t="s">
        <v>135</v>
      </c>
      <c r="B48" s="181"/>
      <c r="C48" s="181"/>
      <c r="D48" s="181"/>
      <c r="E48" s="182"/>
      <c r="F48" s="153"/>
    </row>
    <row r="49" spans="1:6" ht="15.75" thickBot="1" x14ac:dyDescent="0.3">
      <c r="A49" s="174" t="s">
        <v>26</v>
      </c>
      <c r="B49" s="170" t="s">
        <v>27</v>
      </c>
      <c r="C49" s="176"/>
      <c r="D49" s="177"/>
      <c r="E49" s="172" t="s">
        <v>18</v>
      </c>
    </row>
    <row r="50" spans="1:6" ht="15.75" thickBot="1" x14ac:dyDescent="0.3">
      <c r="A50" s="175"/>
      <c r="B50" s="85" t="s">
        <v>28</v>
      </c>
      <c r="C50" s="85" t="s">
        <v>201</v>
      </c>
      <c r="D50" s="118" t="s">
        <v>17</v>
      </c>
      <c r="E50" s="173"/>
      <c r="F50" s="153"/>
    </row>
    <row r="51" spans="1:6" x14ac:dyDescent="0.25">
      <c r="A51" s="101" t="s">
        <v>4</v>
      </c>
      <c r="B51" s="140">
        <v>0.5714285714285714</v>
      </c>
      <c r="C51" s="140">
        <v>0</v>
      </c>
      <c r="D51" s="140">
        <v>0</v>
      </c>
      <c r="E51" s="143">
        <v>0.5714285714285714</v>
      </c>
    </row>
    <row r="52" spans="1:6" x14ac:dyDescent="0.25">
      <c r="A52" s="103" t="s">
        <v>5</v>
      </c>
      <c r="B52" s="140">
        <v>0</v>
      </c>
      <c r="C52" s="140">
        <v>0</v>
      </c>
      <c r="D52" s="140">
        <v>0</v>
      </c>
      <c r="E52" s="143">
        <v>0</v>
      </c>
    </row>
    <row r="53" spans="1:6" x14ac:dyDescent="0.25">
      <c r="A53" s="103" t="s">
        <v>6</v>
      </c>
      <c r="B53" s="140">
        <v>0.14285714285714285</v>
      </c>
      <c r="C53" s="140">
        <v>0</v>
      </c>
      <c r="D53" s="140">
        <v>0</v>
      </c>
      <c r="E53" s="143">
        <v>0.14285714285714285</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0.14285714285714285</v>
      </c>
      <c r="C57" s="140">
        <v>0</v>
      </c>
      <c r="D57" s="140">
        <v>0</v>
      </c>
      <c r="E57" s="143">
        <v>0.14285714285714285</v>
      </c>
    </row>
    <row r="58" spans="1:6" x14ac:dyDescent="0.25">
      <c r="A58" s="103" t="s">
        <v>9</v>
      </c>
      <c r="B58" s="140">
        <v>1.4285714285714286</v>
      </c>
      <c r="C58" s="140">
        <v>0</v>
      </c>
      <c r="D58" s="140">
        <v>0.2857142857142857</v>
      </c>
      <c r="E58" s="143">
        <v>1.7142857142857142</v>
      </c>
    </row>
    <row r="59" spans="1:6" x14ac:dyDescent="0.25">
      <c r="A59" s="103" t="s">
        <v>18</v>
      </c>
      <c r="B59" s="141">
        <v>2.2857142857142856</v>
      </c>
      <c r="C59" s="140">
        <v>0</v>
      </c>
      <c r="D59" s="140">
        <v>0.2857142857142857</v>
      </c>
      <c r="E59" s="143">
        <v>2.5714285714285716</v>
      </c>
    </row>
    <row r="60" spans="1:6" ht="30" customHeight="1" thickBot="1" x14ac:dyDescent="0.3">
      <c r="C60" s="50"/>
    </row>
    <row r="61" spans="1:6" ht="36" customHeight="1" thickBot="1" x14ac:dyDescent="0.3">
      <c r="A61" s="170" t="s">
        <v>136</v>
      </c>
      <c r="B61" s="176"/>
      <c r="C61" s="177"/>
      <c r="D61" s="153"/>
    </row>
    <row r="62" spans="1:6" x14ac:dyDescent="0.25">
      <c r="A62" s="44"/>
      <c r="B62" s="45" t="s">
        <v>30</v>
      </c>
      <c r="C62" s="46" t="s">
        <v>31</v>
      </c>
    </row>
    <row r="63" spans="1:6" x14ac:dyDescent="0.25">
      <c r="A63" s="148" t="s">
        <v>4</v>
      </c>
      <c r="B63" s="144">
        <v>41.428571428571431</v>
      </c>
      <c r="C63" s="144">
        <v>28.285714285714285</v>
      </c>
      <c r="E63" s="109"/>
    </row>
    <row r="64" spans="1:6" x14ac:dyDescent="0.25">
      <c r="A64" s="148" t="s">
        <v>20</v>
      </c>
      <c r="B64" s="144">
        <v>59.571428571428569</v>
      </c>
      <c r="C64" s="144">
        <v>51.571428571428569</v>
      </c>
      <c r="E64" s="109"/>
    </row>
    <row r="65" spans="1:5" x14ac:dyDescent="0.25">
      <c r="A65" s="148" t="s">
        <v>21</v>
      </c>
      <c r="B65" s="144">
        <v>70.142857142857139</v>
      </c>
      <c r="C65" s="144">
        <v>52.571428571428569</v>
      </c>
      <c r="E65" s="109"/>
    </row>
    <row r="66" spans="1:5" x14ac:dyDescent="0.25">
      <c r="A66" s="148" t="s">
        <v>23</v>
      </c>
      <c r="B66" s="144">
        <v>10.857142857142858</v>
      </c>
      <c r="C66" s="144">
        <v>8.4285714285714288</v>
      </c>
      <c r="E66" s="109"/>
    </row>
    <row r="67" spans="1:5" x14ac:dyDescent="0.25">
      <c r="A67" s="148" t="s">
        <v>22</v>
      </c>
      <c r="B67" s="144">
        <v>269.57142857142856</v>
      </c>
      <c r="C67" s="144">
        <v>145.71428571428572</v>
      </c>
      <c r="E67" s="109"/>
    </row>
    <row r="68" spans="1:5" x14ac:dyDescent="0.25">
      <c r="A68" s="148" t="s">
        <v>24</v>
      </c>
      <c r="B68" s="144">
        <v>21</v>
      </c>
      <c r="C68" s="144">
        <v>30.714285714285715</v>
      </c>
      <c r="E68" s="109"/>
    </row>
    <row r="69" spans="1:5" x14ac:dyDescent="0.25">
      <c r="A69" s="148" t="s">
        <v>32</v>
      </c>
      <c r="B69" s="144">
        <v>77.857142857142861</v>
      </c>
      <c r="C69" s="144">
        <v>69.285714285714292</v>
      </c>
      <c r="E69" s="109"/>
    </row>
    <row r="70" spans="1:5" ht="75" x14ac:dyDescent="0.25">
      <c r="A70" s="149" t="s">
        <v>209</v>
      </c>
      <c r="B70" s="144">
        <v>549.42857142857144</v>
      </c>
      <c r="C70" s="144">
        <v>447.42857142857144</v>
      </c>
      <c r="E70" s="109"/>
    </row>
    <row r="71" spans="1:5" x14ac:dyDescent="0.25">
      <c r="A71" s="148" t="s">
        <v>33</v>
      </c>
      <c r="B71" s="144">
        <v>1495</v>
      </c>
      <c r="C71" s="144">
        <v>1442.7142857142858</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3"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64" t="str">
        <f>'Rail Service (Item Nos. 1-6)'!A3</f>
        <v>Railroad: CSX</v>
      </c>
      <c r="B3" s="186" t="str">
        <f>'Rail Service (Item Nos. 1-6)'!B3:B4</f>
        <v>Year: 2021</v>
      </c>
      <c r="C3" s="168" t="str">
        <f>'Rail Service (Item Nos. 1-6)'!C3</f>
        <v xml:space="preserve">Reporting Week: </v>
      </c>
      <c r="D3" s="89" t="s">
        <v>2</v>
      </c>
      <c r="E3" s="51">
        <f>'Rail Service (Item Nos. 1-6)'!E3</f>
        <v>44289</v>
      </c>
      <c r="F3" s="50"/>
      <c r="G3" s="11"/>
      <c r="H3" s="11"/>
      <c r="I3" s="50"/>
      <c r="J3" s="6"/>
      <c r="K3" s="56"/>
    </row>
    <row r="4" spans="1:11" ht="15.75" thickBot="1" x14ac:dyDescent="0.3">
      <c r="A4" s="165"/>
      <c r="B4" s="187"/>
      <c r="C4" s="169"/>
      <c r="D4" s="90" t="s">
        <v>3</v>
      </c>
      <c r="E4" s="52">
        <f>'Rail Service (Item Nos. 1-6)'!E4</f>
        <v>44295</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1</v>
      </c>
      <c r="C17" s="129">
        <v>0</v>
      </c>
      <c r="D17" s="129">
        <v>1</v>
      </c>
    </row>
    <row r="18" spans="1:4" x14ac:dyDescent="0.25">
      <c r="A18" s="130" t="s">
        <v>48</v>
      </c>
      <c r="B18" s="130">
        <v>9</v>
      </c>
      <c r="C18" s="130">
        <v>0</v>
      </c>
      <c r="D18" s="130">
        <v>9</v>
      </c>
    </row>
    <row r="19" spans="1:4" x14ac:dyDescent="0.25">
      <c r="A19" s="129" t="s">
        <v>49</v>
      </c>
      <c r="B19" s="129">
        <v>0</v>
      </c>
      <c r="C19" s="129">
        <v>0</v>
      </c>
      <c r="D19" s="129">
        <v>0</v>
      </c>
    </row>
    <row r="20" spans="1:4" x14ac:dyDescent="0.25">
      <c r="A20" s="130" t="s">
        <v>50</v>
      </c>
      <c r="B20" s="138">
        <v>223</v>
      </c>
      <c r="C20" s="130">
        <v>143</v>
      </c>
      <c r="D20" s="130">
        <v>80</v>
      </c>
    </row>
    <row r="21" spans="1:4" x14ac:dyDescent="0.25">
      <c r="A21" s="129" t="s">
        <v>51</v>
      </c>
      <c r="B21" s="129">
        <v>700</v>
      </c>
      <c r="C21" s="129">
        <v>470</v>
      </c>
      <c r="D21" s="129">
        <v>230</v>
      </c>
    </row>
    <row r="22" spans="1:4" x14ac:dyDescent="0.25">
      <c r="A22" s="130" t="s">
        <v>52</v>
      </c>
      <c r="B22" s="130">
        <v>0</v>
      </c>
      <c r="C22" s="130">
        <v>0</v>
      </c>
      <c r="D22" s="130">
        <v>0</v>
      </c>
    </row>
    <row r="23" spans="1:4" x14ac:dyDescent="0.25">
      <c r="A23" s="129" t="s">
        <v>53</v>
      </c>
      <c r="B23" s="129">
        <v>48</v>
      </c>
      <c r="C23" s="129">
        <v>0</v>
      </c>
      <c r="D23" s="129">
        <v>48</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101</v>
      </c>
      <c r="C28" s="130">
        <v>75</v>
      </c>
      <c r="D28" s="130">
        <v>26</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25</v>
      </c>
      <c r="C35" s="129">
        <v>0</v>
      </c>
      <c r="D35" s="129">
        <v>25</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3</v>
      </c>
      <c r="C40" s="130">
        <v>0</v>
      </c>
      <c r="D40" s="130">
        <v>3</v>
      </c>
    </row>
    <row r="41" spans="1:4" x14ac:dyDescent="0.25">
      <c r="A41" s="129" t="s">
        <v>71</v>
      </c>
      <c r="B41" s="129">
        <v>659</v>
      </c>
      <c r="C41" s="129">
        <v>623</v>
      </c>
      <c r="D41" s="129">
        <v>36</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8</v>
      </c>
      <c r="C51" s="129">
        <v>0</v>
      </c>
      <c r="D51" s="129">
        <v>8</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1777</v>
      </c>
      <c r="C57" s="150">
        <f t="shared" ref="C57:D57" si="0">SUM(C9:C56)</f>
        <v>1311</v>
      </c>
      <c r="D57" s="150">
        <f t="shared" si="0"/>
        <v>466</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20"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64" t="str">
        <f>'Rail Service (Item Nos. 1-6)'!A3</f>
        <v>Railroad: CSX</v>
      </c>
      <c r="B3" s="166" t="str">
        <f>'Rail Service (Item Nos. 1-6)'!B3:B4</f>
        <v>Year: 2021</v>
      </c>
      <c r="C3" s="168" t="str">
        <f>'Rail Service (Item Nos. 1-6)'!C3</f>
        <v xml:space="preserve">Reporting Week: </v>
      </c>
      <c r="D3" s="51">
        <f>'Rail Service (Item Nos. 1-6)'!E3+2</f>
        <v>44291</v>
      </c>
      <c r="E3" s="11"/>
      <c r="F3" s="11"/>
      <c r="G3" s="11"/>
      <c r="H3" s="50"/>
      <c r="I3" s="6"/>
      <c r="J3" s="56"/>
    </row>
    <row r="4" spans="1:10" ht="15.75" thickBot="1" x14ac:dyDescent="0.3">
      <c r="A4" s="165"/>
      <c r="B4" s="167"/>
      <c r="C4" s="169"/>
      <c r="D4" s="52">
        <f>'Rail Service (Item Nos. 1-6)'!E4+2</f>
        <v>44297</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76" t="s">
        <v>171</v>
      </c>
      <c r="E8" s="17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10</v>
      </c>
      <c r="C21" s="139">
        <v>8</v>
      </c>
      <c r="D21" s="139">
        <v>2</v>
      </c>
      <c r="E21" s="139">
        <v>0</v>
      </c>
    </row>
    <row r="22" spans="1:5" x14ac:dyDescent="0.25">
      <c r="A22" s="7" t="s">
        <v>51</v>
      </c>
      <c r="B22" s="139">
        <v>27</v>
      </c>
      <c r="C22" s="139">
        <v>26</v>
      </c>
      <c r="D22" s="139">
        <v>1</v>
      </c>
      <c r="E22" s="139">
        <v>4</v>
      </c>
    </row>
    <row r="23" spans="1:5" x14ac:dyDescent="0.25">
      <c r="A23" s="7" t="s">
        <v>52</v>
      </c>
      <c r="B23" s="139">
        <v>0</v>
      </c>
      <c r="C23" s="139">
        <v>0</v>
      </c>
      <c r="D23" s="139">
        <v>0</v>
      </c>
      <c r="E23" s="139">
        <v>0</v>
      </c>
    </row>
    <row r="24" spans="1:5" x14ac:dyDescent="0.25">
      <c r="A24" s="7" t="s">
        <v>53</v>
      </c>
      <c r="B24" s="139">
        <v>0</v>
      </c>
      <c r="C24" s="139">
        <v>0</v>
      </c>
      <c r="D24" s="139">
        <v>0</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20</v>
      </c>
      <c r="C29" s="139">
        <v>10</v>
      </c>
      <c r="D29" s="139">
        <v>10</v>
      </c>
      <c r="E29" s="139">
        <v>0</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3</v>
      </c>
      <c r="C41" s="139">
        <v>2</v>
      </c>
      <c r="D41" s="139">
        <v>1</v>
      </c>
      <c r="E41" s="139">
        <v>0</v>
      </c>
    </row>
    <row r="42" spans="1:7" x14ac:dyDescent="0.25">
      <c r="A42" s="142" t="s">
        <v>71</v>
      </c>
      <c r="B42" s="139">
        <v>10</v>
      </c>
      <c r="C42" s="139">
        <v>10</v>
      </c>
      <c r="D42" s="139">
        <v>0</v>
      </c>
      <c r="E42" s="139">
        <v>0</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70</v>
      </c>
      <c r="C58" s="142">
        <f>SUM(C10:C57)</f>
        <v>56</v>
      </c>
      <c r="D58" s="142">
        <f>SUM(D10:D57)</f>
        <v>14</v>
      </c>
      <c r="E58" s="142">
        <f>SUM(E10:E57)</f>
        <v>4</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5" sqref="D15"/>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64" t="str">
        <f>'Rail Service (Item Nos. 1-6)'!A3</f>
        <v>Railroad: CSX</v>
      </c>
      <c r="B3" s="166" t="str">
        <f>'Rail Service (Item Nos. 1-6)'!B3:B4</f>
        <v>Year: 2021</v>
      </c>
      <c r="C3" s="168" t="str">
        <f>'Rail Service (Item Nos. 1-6)'!C3</f>
        <v xml:space="preserve">Reporting Week: </v>
      </c>
      <c r="D3" s="72" t="s">
        <v>2</v>
      </c>
      <c r="E3" s="51">
        <f>'Rail Service (Item Nos. 1-6)'!E3</f>
        <v>44289</v>
      </c>
      <c r="F3" s="50"/>
      <c r="G3" s="6"/>
      <c r="H3" s="56"/>
    </row>
    <row r="4" spans="1:8" ht="15.75" thickBot="1" x14ac:dyDescent="0.3">
      <c r="A4" s="165"/>
      <c r="B4" s="167"/>
      <c r="C4" s="169"/>
      <c r="D4" s="57" t="s">
        <v>3</v>
      </c>
      <c r="E4" s="52">
        <f>'Rail Service (Item Nos. 1-6)'!E4</f>
        <v>44295</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2166</v>
      </c>
      <c r="C10" s="128">
        <v>2137</v>
      </c>
    </row>
    <row r="11" spans="1:8" x14ac:dyDescent="0.25">
      <c r="A11" s="10" t="s">
        <v>197</v>
      </c>
      <c r="B11" s="137"/>
      <c r="C11" s="127"/>
    </row>
    <row r="12" spans="1:8" x14ac:dyDescent="0.25">
      <c r="A12" s="10" t="s">
        <v>198</v>
      </c>
      <c r="B12" s="128">
        <v>3735</v>
      </c>
      <c r="C12" s="128">
        <v>3735</v>
      </c>
    </row>
    <row r="13" spans="1:8" x14ac:dyDescent="0.25">
      <c r="A13" s="10" t="s">
        <v>199</v>
      </c>
      <c r="B13" s="128">
        <v>4620</v>
      </c>
      <c r="C13" s="128">
        <v>4592</v>
      </c>
    </row>
    <row r="14" spans="1:8" x14ac:dyDescent="0.25">
      <c r="A14" s="10" t="s">
        <v>200</v>
      </c>
      <c r="B14" s="128">
        <v>800</v>
      </c>
      <c r="C14" s="128">
        <v>800</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abSelected="1" topLeftCell="A8"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4" t="str">
        <f>'Rail Service (Item Nos. 1-6)'!A3</f>
        <v>Railroad: CSX</v>
      </c>
      <c r="B3" s="166" t="str">
        <f>'Rail Service (Item Nos. 1-6)'!B3:B4</f>
        <v>Year: 2021</v>
      </c>
      <c r="C3" s="168" t="str">
        <f>'Rail Service (Item Nos. 1-6)'!C3</f>
        <v xml:space="preserve">Reporting Week: </v>
      </c>
      <c r="D3" s="55" t="s">
        <v>2</v>
      </c>
      <c r="E3" s="51">
        <f>'Rail Service (Item Nos. 1-6)'!E3</f>
        <v>44289</v>
      </c>
      <c r="F3" s="50"/>
      <c r="G3" s="50"/>
      <c r="H3" s="6"/>
      <c r="I3" s="56"/>
    </row>
    <row r="4" spans="1:14" s="49" customFormat="1" ht="15.75" thickBot="1" x14ac:dyDescent="0.3">
      <c r="A4" s="165"/>
      <c r="B4" s="167"/>
      <c r="C4" s="169"/>
      <c r="D4" s="57" t="s">
        <v>3</v>
      </c>
      <c r="E4" s="52">
        <f>'Rail Service (Item Nos. 1-6)'!E4</f>
        <v>44295</v>
      </c>
      <c r="F4" s="50"/>
      <c r="G4" s="50"/>
      <c r="H4" s="6"/>
      <c r="I4" s="56"/>
    </row>
    <row r="5" spans="1:14" s="49" customFormat="1" ht="15.75" thickBot="1" x14ac:dyDescent="0.3">
      <c r="E5" s="58"/>
      <c r="F5" s="59"/>
    </row>
    <row r="6" spans="1:14" s="49" customFormat="1" ht="47.25" customHeight="1" thickBot="1" x14ac:dyDescent="0.3">
      <c r="A6" s="170" t="s">
        <v>169</v>
      </c>
      <c r="B6" s="176"/>
      <c r="C6" s="176"/>
      <c r="D6" s="176"/>
      <c r="E6" s="17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5565</v>
      </c>
      <c r="E9" s="126">
        <v>5387</v>
      </c>
    </row>
    <row r="10" spans="1:14" x14ac:dyDescent="0.2">
      <c r="A10" s="67"/>
      <c r="B10" s="67" t="s">
        <v>21</v>
      </c>
      <c r="C10" s="67" t="s">
        <v>150</v>
      </c>
      <c r="D10" s="126">
        <v>10821</v>
      </c>
      <c r="E10" s="126">
        <v>2050</v>
      </c>
    </row>
    <row r="11" spans="1:14" x14ac:dyDescent="0.2">
      <c r="A11" s="67"/>
      <c r="B11" s="67" t="s">
        <v>105</v>
      </c>
      <c r="C11" s="66" t="s">
        <v>110</v>
      </c>
      <c r="D11" s="126">
        <v>958</v>
      </c>
      <c r="E11" s="126">
        <v>264</v>
      </c>
    </row>
    <row r="12" spans="1:14" x14ac:dyDescent="0.2">
      <c r="A12" s="67"/>
      <c r="B12" s="67" t="s">
        <v>107</v>
      </c>
      <c r="C12" s="67" t="s">
        <v>151</v>
      </c>
      <c r="D12" s="126">
        <v>3931</v>
      </c>
      <c r="E12" s="126">
        <v>49</v>
      </c>
    </row>
    <row r="13" spans="1:14" x14ac:dyDescent="0.2">
      <c r="A13" s="67"/>
      <c r="B13" s="67" t="s">
        <v>141</v>
      </c>
      <c r="C13" s="66" t="s">
        <v>152</v>
      </c>
      <c r="D13" s="126">
        <v>32</v>
      </c>
      <c r="E13" s="126">
        <v>113</v>
      </c>
    </row>
    <row r="14" spans="1:14" x14ac:dyDescent="0.2">
      <c r="A14" s="67"/>
      <c r="B14" s="67" t="s">
        <v>142</v>
      </c>
      <c r="C14" s="67" t="s">
        <v>153</v>
      </c>
      <c r="D14" s="126">
        <v>555</v>
      </c>
      <c r="E14" s="126">
        <v>1787</v>
      </c>
    </row>
    <row r="15" spans="1:14" x14ac:dyDescent="0.2">
      <c r="A15" s="67"/>
      <c r="B15" s="67" t="s">
        <v>100</v>
      </c>
      <c r="C15" s="66" t="s">
        <v>154</v>
      </c>
      <c r="D15" s="126">
        <v>961</v>
      </c>
      <c r="E15" s="126">
        <v>1253</v>
      </c>
    </row>
    <row r="16" spans="1:14" x14ac:dyDescent="0.2">
      <c r="A16" s="67"/>
      <c r="B16" s="67" t="s">
        <v>20</v>
      </c>
      <c r="C16" s="67" t="s">
        <v>155</v>
      </c>
      <c r="D16" s="126">
        <v>1605</v>
      </c>
      <c r="E16" s="126">
        <v>768</v>
      </c>
    </row>
    <row r="17" spans="1:17" x14ac:dyDescent="0.2">
      <c r="A17" s="67"/>
      <c r="B17" s="67" t="s">
        <v>106</v>
      </c>
      <c r="C17" s="66" t="s">
        <v>156</v>
      </c>
      <c r="D17" s="126">
        <v>1059</v>
      </c>
      <c r="E17" s="126">
        <v>270</v>
      </c>
    </row>
    <row r="18" spans="1:17" x14ac:dyDescent="0.2">
      <c r="A18" s="67"/>
      <c r="B18" s="67" t="s">
        <v>103</v>
      </c>
      <c r="C18" s="67" t="s">
        <v>157</v>
      </c>
      <c r="D18" s="126">
        <v>311</v>
      </c>
      <c r="E18" s="126">
        <v>953</v>
      </c>
    </row>
    <row r="19" spans="1:17" x14ac:dyDescent="0.2">
      <c r="A19" s="67"/>
      <c r="B19" s="67" t="s">
        <v>104</v>
      </c>
      <c r="C19" s="66" t="s">
        <v>158</v>
      </c>
      <c r="D19" s="126">
        <v>429</v>
      </c>
      <c r="E19" s="126">
        <v>9</v>
      </c>
    </row>
    <row r="20" spans="1:17" x14ac:dyDescent="0.2">
      <c r="A20" s="67"/>
      <c r="B20" s="67" t="s">
        <v>143</v>
      </c>
      <c r="C20" s="67" t="s">
        <v>159</v>
      </c>
      <c r="D20" s="126">
        <v>2152</v>
      </c>
      <c r="E20" s="126">
        <v>755</v>
      </c>
    </row>
    <row r="21" spans="1:17" x14ac:dyDescent="0.2">
      <c r="A21" s="67"/>
      <c r="B21" s="67" t="s">
        <v>144</v>
      </c>
      <c r="C21" s="66" t="s">
        <v>160</v>
      </c>
      <c r="D21" s="126">
        <v>3973</v>
      </c>
      <c r="E21" s="126">
        <v>1960</v>
      </c>
    </row>
    <row r="22" spans="1:17" x14ac:dyDescent="0.2">
      <c r="A22" s="67"/>
      <c r="B22" s="67" t="s">
        <v>145</v>
      </c>
      <c r="C22" s="67" t="s">
        <v>161</v>
      </c>
      <c r="D22" s="126">
        <v>2087</v>
      </c>
      <c r="E22" s="126">
        <v>375</v>
      </c>
    </row>
    <row r="23" spans="1:17" x14ac:dyDescent="0.2">
      <c r="A23" s="67"/>
      <c r="B23" s="67" t="s">
        <v>146</v>
      </c>
      <c r="C23" s="66" t="s">
        <v>162</v>
      </c>
      <c r="D23" s="126">
        <v>1209</v>
      </c>
      <c r="E23" s="126">
        <v>1125</v>
      </c>
    </row>
    <row r="24" spans="1:17" x14ac:dyDescent="0.2">
      <c r="A24" s="67"/>
      <c r="B24" s="67" t="s">
        <v>102</v>
      </c>
      <c r="C24" s="67" t="s">
        <v>163</v>
      </c>
      <c r="D24" s="126">
        <v>587</v>
      </c>
      <c r="E24" s="126">
        <v>81</v>
      </c>
    </row>
    <row r="25" spans="1:17" x14ac:dyDescent="0.2">
      <c r="A25" s="67"/>
      <c r="B25" s="67" t="s">
        <v>147</v>
      </c>
      <c r="C25" s="66" t="s">
        <v>164</v>
      </c>
      <c r="D25" s="126">
        <v>1560</v>
      </c>
      <c r="E25" s="126">
        <v>1246</v>
      </c>
    </row>
    <row r="26" spans="1:17" x14ac:dyDescent="0.2">
      <c r="A26" s="67"/>
      <c r="B26" s="67" t="s">
        <v>108</v>
      </c>
      <c r="C26" s="67" t="s">
        <v>165</v>
      </c>
      <c r="D26" s="126">
        <v>1692</v>
      </c>
      <c r="E26" s="126">
        <v>970</v>
      </c>
    </row>
    <row r="27" spans="1:17" x14ac:dyDescent="0.2">
      <c r="A27" s="67"/>
      <c r="B27" s="67" t="s">
        <v>148</v>
      </c>
      <c r="C27" s="66" t="s">
        <v>166</v>
      </c>
      <c r="D27" s="126">
        <v>1922</v>
      </c>
      <c r="E27" s="126">
        <v>742</v>
      </c>
    </row>
    <row r="28" spans="1:17" x14ac:dyDescent="0.2">
      <c r="A28" s="67"/>
      <c r="B28" s="67" t="s">
        <v>33</v>
      </c>
      <c r="C28" s="67" t="s">
        <v>112</v>
      </c>
      <c r="D28" s="126">
        <v>1114</v>
      </c>
      <c r="E28" s="126">
        <v>577</v>
      </c>
    </row>
    <row r="29" spans="1:17" x14ac:dyDescent="0.2">
      <c r="A29" s="67"/>
      <c r="B29" s="67" t="s">
        <v>109</v>
      </c>
      <c r="C29" s="67" t="s">
        <v>167</v>
      </c>
      <c r="D29" s="126">
        <v>46688</v>
      </c>
      <c r="E29" s="126">
        <v>9323</v>
      </c>
      <c r="F29" s="154"/>
    </row>
    <row r="30" spans="1:17" x14ac:dyDescent="0.2">
      <c r="A30" s="67"/>
      <c r="B30" s="67" t="s">
        <v>111</v>
      </c>
      <c r="C30" s="67" t="s">
        <v>168</v>
      </c>
      <c r="D30" s="126">
        <v>2068</v>
      </c>
      <c r="E30" s="126">
        <v>127</v>
      </c>
    </row>
    <row r="31" spans="1:17" ht="30" customHeight="1" thickBot="1" x14ac:dyDescent="0.25"/>
    <row r="32" spans="1:17" ht="48.75" customHeight="1" thickBot="1" x14ac:dyDescent="0.25">
      <c r="A32" s="170" t="s">
        <v>186</v>
      </c>
      <c r="B32" s="176"/>
      <c r="C32" s="176"/>
      <c r="D32" s="176"/>
      <c r="E32" s="17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1619</v>
      </c>
      <c r="E35" s="126">
        <v>431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10" t="s">
        <v>178</v>
      </c>
      <c r="B1" s="211"/>
      <c r="C1" s="211"/>
      <c r="D1" s="211"/>
      <c r="E1" s="212"/>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3" t="s">
        <v>175</v>
      </c>
      <c r="B3" s="215" t="s">
        <v>0</v>
      </c>
      <c r="C3" s="217" t="s">
        <v>174</v>
      </c>
      <c r="D3" s="17" t="s">
        <v>2</v>
      </c>
      <c r="E3" s="18">
        <f>'Rail Service (Item Nos. 1-6)'!E3</f>
        <v>44289</v>
      </c>
      <c r="F3" s="209"/>
      <c r="G3" s="209"/>
      <c r="H3" s="203"/>
      <c r="I3" s="203"/>
      <c r="J3" s="19"/>
      <c r="K3" s="20"/>
      <c r="L3" s="21"/>
    </row>
    <row r="4" spans="1:12" ht="15.75" thickBot="1" x14ac:dyDescent="0.3">
      <c r="A4" s="214"/>
      <c r="B4" s="216"/>
      <c r="C4" s="218"/>
      <c r="D4" s="22" t="s">
        <v>3</v>
      </c>
      <c r="E4" s="23">
        <f>'Rail Service (Item Nos. 1-6)'!E4</f>
        <v>44295</v>
      </c>
      <c r="F4" s="209"/>
      <c r="G4" s="209"/>
      <c r="H4" s="203"/>
      <c r="I4" s="203"/>
      <c r="J4" s="19"/>
      <c r="K4" s="20"/>
      <c r="L4" s="21"/>
    </row>
    <row r="5" spans="1:12" ht="15.75" thickBot="1" x14ac:dyDescent="0.3">
      <c r="A5" s="24"/>
      <c r="B5" s="25"/>
      <c r="C5" s="25"/>
      <c r="D5" s="26"/>
      <c r="E5" s="27"/>
      <c r="F5" s="24"/>
      <c r="G5" s="24"/>
      <c r="H5" s="28"/>
      <c r="I5" s="28"/>
      <c r="J5" s="19"/>
      <c r="K5" s="20"/>
      <c r="L5" s="21"/>
    </row>
    <row r="6" spans="1:12" ht="15.75" thickBot="1" x14ac:dyDescent="0.3">
      <c r="A6" s="204" t="s">
        <v>113</v>
      </c>
      <c r="B6" s="20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6" t="s">
        <v>140</v>
      </c>
      <c r="B8" s="20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8" t="s">
        <v>172</v>
      </c>
      <c r="B22" s="20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2021-04-14T18:27:32Z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